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<sst xmlns="http://schemas.openxmlformats.org/spreadsheetml/2006/main" count="174" uniqueCount="174">
  <si>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Наименование показателя</t>
  </si>
  <si>
    <t>Код дохода по бюджетной классификации</t>
  </si>
  <si>
    <t>1</t>
  </si>
  <si>
    <t>3</t>
  </si>
  <si>
    <t>4</t>
  </si>
  <si>
    <t>5</t>
  </si>
  <si>
    <t>x</t>
  </si>
  <si>
    <t>00010102010010000110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</si>
  <si>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</si>
  <si>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</si>
  <si>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</si>
  <si>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</si>
  <si>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</si>
  <si>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00010102040010000110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</si>
  <si>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</si>
  <si>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</si>
  <si>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</si>
  <si>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</si>
  <si>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</si>
  <si>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</si>
  <si>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</si>
  <si>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00010302260010000110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</si>
  <si>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</si>
  <si>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</si>
  <si>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периоды,истекшие до 1 января 2011г.)</t>
  </si>
  <si>
    <t>00010502020020000110</t>
  </si>
  <si>
    <t>Единый сельскохозяйственный налог</t>
  </si>
  <si>
    <t>00010503010010000110</t>
  </si>
  <si>
    <t>Единый сельскохозяйственный налог (за налоговые периоды,истекшие до 1 января 2011года)</t>
  </si>
  <si>
    <t>00010503020010000110</t>
  </si>
  <si>
    <t>Налог,взимаемый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</si>
  <si>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</si>
  <si>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</si>
  <si>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</si>
  <si>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</t>
  </si>
  <si>
    <t>00010606012040000110</t>
  </si>
  <si>
    <t>Земельный налог, взимаемый по ставкам, установленным в соответствии с подпунктом 2 пункта 1 статьи 394 Налогового кодекса РФ  и применяемым к объектам налогообложения, расположенным в границах городских округов</t>
  </si>
  <si>
    <t>00010606022040000110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</si>
  <si>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</si>
  <si>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00010803010010000110</t>
  </si>
  <si>
    <t>земельный налог (по обязательствам , возникшим до 01 января 2006 года), мобилизуемый на территории городских округов</t>
  </si>
  <si>
    <t>00010904052040000110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</si>
  <si>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округов,а также средства от продажи права на заключение договоров аренды указанных земельных участков</t>
  </si>
  <si>
    <t>00011105012040000120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</si>
  <si>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</si>
  <si>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</si>
  <si>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</si>
  <si>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</si>
  <si>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</si>
  <si>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</si>
  <si>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</si>
  <si>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</si>
  <si>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</si>
  <si>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</si>
  <si>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</si>
  <si>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</si>
  <si>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</si>
  <si>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</si>
  <si>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Прочие доходы от компенсации затрат бюджетов городских округов</t>
  </si>
  <si>
    <t>00011302994040000130</t>
  </si>
  <si>
    <t>Доходы от продажи квартир, находящихся в собственности городских округов</t>
  </si>
  <si>
    <t>00011401040040000410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</si>
  <si>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</si>
  <si>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</si>
  <si>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</si>
  <si>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</si>
  <si>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</si>
  <si>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</si>
  <si>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</si>
  <si>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Доходы от возмещения ущерба  при возникновении страховых случаев по обязательному страхованию гражданской ответственности, когда выгодоприобритателями по договорам страхования выступают получатели средств бюджетов городских округов</t>
  </si>
  <si>
    <t>00011623041040000140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</si>
  <si>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городских округов
</t>
  </si>
  <si>
    <t>00011633040040000140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</si>
  <si>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</si>
  <si>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</si>
  <si>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  взыскания   (штрафы)   за   нарушение  законодательства   Российской    Федерации    об административных      правонарушениях, предусмотренные    статьей     20.25     Кодекса Российской   Федерации    об    административных                                 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</si>
  <si>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</si>
  <si>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</si>
  <si>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</si>
  <si>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Невыясненные поступления, зачисляемые в бюджеты городских округов</t>
  </si>
  <si>
    <t>00011701040040000180</t>
  </si>
  <si>
    <t>Дотации бюджетам городских округов на выравнивание бюджетной обеспеченности</t>
  </si>
  <si>
    <t>00020201001040000151</t>
  </si>
  <si>
    <t>Субсидии бюджетам городских округов  на реализацию федеральных целевых программ</t>
  </si>
  <si>
    <t>00020202051040000151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</si>
  <si>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</si>
  <si>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00020202077040000151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</si>
  <si>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</si>
  <si>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00020202085040000151</t>
  </si>
  <si>
    <t>Субсидии бюджетам городских округов на модернизацию региональных систем общего образования</t>
  </si>
  <si>
    <t>00020202204040000151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</si>
  <si>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</si>
  <si>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00020202215040000151</t>
  </si>
  <si>
    <t>Прочие субсидии бюджетам городских округов</t>
  </si>
  <si>
    <t>00020202999040000151</t>
  </si>
  <si>
    <t>Субвенции бюджетам городских округов на оплату жилищно-коммунальных услуг отдельным категориям граждан</t>
  </si>
  <si>
    <t>00020203001040000151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</si>
  <si>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</si>
  <si>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</si>
  <si>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</si>
  <si>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00020203022040000151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</si>
  <si>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</si>
  <si>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</si>
  <si>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Прочие субвенции бюджетам городских округов</t>
  </si>
  <si>
    <t>00020203999040000151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</si>
  <si>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</t>
  </si>
  <si>
    <t>00020204052040000151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</si>
  <si>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</si>
  <si>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00020204053040000151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</si>
  <si>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</si>
  <si>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00020204081040000151</t>
  </si>
  <si>
    <t>Прочие межбюджетные трансферты, передаваемые бюджетам городских округов</t>
  </si>
  <si>
    <t>00020204999040000151</t>
  </si>
  <si>
    <t>Прочие безвозмездные поступления в бюджеты городских округов</t>
  </si>
  <si>
    <t>00020704050040000180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</si>
  <si>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</si>
  <si>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</si>
  <si>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% исполнения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</si>
  <si>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</si>
  <si>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Отчет об исполнении доходов бюджета за 2014 год </t>
  </si>
  <si>
    <t xml:space="preserve">муниципального образования "Каменский городской округ" </t>
  </si>
  <si>
    <t xml:space="preserve">по кодам видов доходов, подвидов доходов и классификации </t>
  </si>
  <si>
    <t>операций сектора государственного управления, относящихся к доходам бюджета</t>
  </si>
  <si>
    <t>Приложение  2</t>
  </si>
  <si>
    <t>к Решению Думы</t>
  </si>
  <si>
    <t>Каменского городского округа</t>
  </si>
  <si>
    <t>от ____________________ № _______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</si>
  <si>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</si>
  <si>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</si>
  <si>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</si>
  <si>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</si>
  <si>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>НАЛОГИ НА ТОВАРЫ (РАБОТЫ,УСЛУГИ)РЕАЛИЗУЕМЫЕ НА ТЕРРИТОРИИ РОССИЙСКОЙ ФЕДЕРАЦИИ</t>
  </si>
  <si>
    <t>Доходы бюджета - всего</t>
  </si>
  <si>
    <t>в том числе:</t>
  </si>
  <si>
    <t>00010300000000000000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</si>
  <si>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</si>
  <si>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</si>
  <si>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</si>
  <si>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</si>
  <si>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</si>
  <si>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</si>
  <si>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</si>
  <si>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</si>
  <si>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</si>
  <si>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</si>
  <si>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</si>
  <si>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</si>
  <si>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</si>
  <si>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</si>
  <si>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 НА ИМУЩЕСТВО</t>
  </si>
  <si>
    <t>НАЛОГИ НА СОВОКУПНЫЙ ДОХОД</t>
  </si>
  <si>
    <t xml:space="preserve">  ШТРАФЫ, САНКЦИИ, ВОЗМЕЩЕНИЕ УЩЕРБА</t>
  </si>
  <si>
    <t>00011600000000000000</t>
  </si>
  <si>
    <t>00011700000000000000</t>
  </si>
  <si>
    <t>00020000000000000000</t>
  </si>
  <si>
    <t>00020200000000000000</t>
  </si>
  <si>
    <t>00020201000000000151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</si>
  <si>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</si>
  <si>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</si>
  <si>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</si>
  <si>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00020202000000000151</t>
  </si>
  <si>
    <t>00020203000000000151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</si>
  <si>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</si>
  <si>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</si>
  <si>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</si>
  <si>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00020204000000000151</t>
  </si>
  <si>
    <t>00020700000000000180</t>
  </si>
  <si>
    <t>ПРОЧИЕ БЕЗВОЗМЕЗДНЫЕ ПОСТУПЛЕНИЯ</t>
  </si>
  <si>
    <t>Иные межбюджетные трансферты</t>
  </si>
  <si>
    <t>00021900000000000000</t>
  </si>
  <si>
    <t>Утверждённые бюджетные назначения, в тыс. руб.</t>
  </si>
  <si>
    <t>Исполнено, в тыс. руб.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</si>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</sst>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59">
    <xf numFmtId="0" fontId="0" fillId="2" borderId="0" xfId="0" applyFont="1" applyFill="1" applyAlignment="1">
      <alignment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8" fontId="6" fillId="2" borderId="13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wrapText="1"/>
    </xf>
    <xf numFmtId="168" fontId="6" fillId="2" borderId="14" xfId="0" applyNumberFormat="1" applyFont="1" applyFill="1" applyBorder="1" applyAlignment="1">
      <alignment horizontal="right" vertical="center" shrinkToFit="1"/>
    </xf>
    <xf numFmtId="0" fontId="6" fillId="2" borderId="15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right"/>
    </xf>
    <xf numFmtId="0" fontId="12" fillId="2" borderId="0" xfId="0" applyFont="1" applyAlignment="1">
      <alignment horizontal="left"/>
    </xf>
    <xf numFmtId="0" fontId="0" fillId="2" borderId="0" xfId="0" applyAlignment="1">
      <alignment/>
    </xf>
    <xf numFmtId="0" fontId="0" fillId="2" borderId="0" xfId="0" applyAlignment="1">
      <alignment horizontal="right"/>
    </xf>
    <xf numFmtId="49" fontId="13" fillId="2" borderId="13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justify" vertical="top" wrapText="1"/>
    </xf>
    <xf numFmtId="0" fontId="17" fillId="2" borderId="13" xfId="0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center" vertical="center" shrinkToFit="1"/>
    </xf>
    <xf numFmtId="168" fontId="4" fillId="2" borderId="13" xfId="0" applyNumberFormat="1" applyFont="1" applyFill="1" applyBorder="1" applyAlignment="1">
      <alignment horizontal="right" vertical="center" shrinkToFit="1"/>
    </xf>
    <xf numFmtId="0" fontId="18" fillId="2" borderId="0" xfId="0" applyFont="1" applyFill="1" applyAlignment="1">
      <alignment/>
    </xf>
    <xf numFmtId="0" fontId="14" fillId="2" borderId="13" xfId="0" applyFont="1" applyFill="1" applyBorder="1" applyAlignment="1">
      <alignment horizontal="justify" wrapText="1"/>
    </xf>
    <xf numFmtId="0" fontId="15" fillId="2" borderId="13" xfId="0" applyFont="1" applyFill="1" applyBorder="1" applyAlignment="1">
      <alignment horizontal="justify" wrapText="1"/>
    </xf>
    <xf numFmtId="0" fontId="13" fillId="2" borderId="13" xfId="0" applyFont="1" applyFill="1" applyBorder="1" applyAlignment="1">
      <alignment horizontal="justify" wrapText="1"/>
    </xf>
    <xf numFmtId="49" fontId="15" fillId="2" borderId="13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justify" vertical="center" wrapText="1"/>
    </xf>
    <xf numFmtId="168" fontId="16" fillId="2" borderId="13" xfId="0" applyNumberFormat="1" applyFont="1" applyFill="1" applyBorder="1" applyAlignment="1">
      <alignment horizontal="right" vertical="center" shrinkToFit="1"/>
    </xf>
    <xf numFmtId="168" fontId="8" fillId="2" borderId="13" xfId="0" applyNumberFormat="1" applyFont="1" applyFill="1" applyBorder="1" applyAlignment="1">
      <alignment horizontal="right" vertical="center" shrinkToFit="1"/>
    </xf>
    <xf numFmtId="4" fontId="16" fillId="2" borderId="13" xfId="0" applyNumberFormat="1" applyFont="1" applyFill="1" applyBorder="1" applyAlignment="1">
      <alignment horizontal="right" vertical="center" shrinkToFit="1"/>
    </xf>
    <xf numFmtId="4" fontId="3" fillId="2" borderId="13" xfId="0" applyNumberFormat="1" applyFont="1" applyFill="1" applyBorder="1" applyAlignment="1">
      <alignment horizontal="right" vertical="center" shrinkToFit="1"/>
    </xf>
    <xf numFmtId="168" fontId="16" fillId="2" borderId="14" xfId="0" applyNumberFormat="1" applyFont="1" applyFill="1" applyBorder="1" applyAlignment="1">
      <alignment horizontal="right" vertical="center" shrinkToFit="1"/>
    </xf>
    <xf numFmtId="4" fontId="6" fillId="2" borderId="13" xfId="0" applyNumberFormat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51" workbookViewId="0" topLeftCell="A22">
      <selection activeCell="A96" sqref="A96"/>
    </sheetView>
  </sheetViews>
  <sheetFormatPr defaultColWidth="9.00390625" defaultRowHeight="12.75"/>
  <cols>
    <col min="1" max="1" width="69.125" style="0" customWidth="1"/>
    <col min="2" max="2" width="22.75390625" style="0" customWidth="1"/>
    <col min="3" max="3" width="20.00390625" style="0" customWidth="1"/>
    <col min="4" max="4" width="17.875" style="0" customWidth="1"/>
    <col min="5" max="5" width="17.25390625" style="0" customWidth="1"/>
    <col min="6" max="7" width="20.75390625" style="0" customWidth="1"/>
  </cols>
  <sheetData>
    <row r="1" spans="1:7" ht="14.25">
      <c r="A1" s="56"/>
      <c r="B1" s="56"/>
      <c r="C1" s="15"/>
      <c r="D1" s="16"/>
      <c r="E1" s="24" t="s">
        <v>123</v>
      </c>
      <c r="F1" s="25"/>
      <c r="G1" s="2"/>
    </row>
    <row r="2" spans="1:7" ht="14.25">
      <c r="A2" s="56"/>
      <c r="B2" s="56"/>
      <c r="C2" s="17"/>
      <c r="D2" s="18"/>
      <c r="E2" s="24" t="s">
        <v>124</v>
      </c>
      <c r="F2" s="25"/>
      <c r="G2" s="2"/>
    </row>
    <row r="3" spans="1:7" ht="14.25">
      <c r="A3" s="3"/>
      <c r="B3" s="3"/>
      <c r="C3" s="19"/>
      <c r="D3" s="48" t="s">
        <v>125</v>
      </c>
      <c r="E3" s="48"/>
      <c r="F3" s="26"/>
      <c r="G3" s="2"/>
    </row>
    <row r="4" spans="1:7" ht="14.25">
      <c r="A4" s="57"/>
      <c r="B4" s="57"/>
      <c r="C4" s="19"/>
      <c r="D4" s="48" t="s">
        <v>126</v>
      </c>
      <c r="E4" s="49"/>
      <c r="F4" s="27"/>
      <c r="G4" s="2"/>
    </row>
    <row r="5" spans="1:7" ht="14.25">
      <c r="A5" s="4"/>
      <c r="B5" s="5"/>
      <c r="C5" s="19"/>
      <c r="D5" s="20"/>
      <c r="E5" s="16"/>
      <c r="F5" s="2"/>
      <c r="G5" s="2"/>
    </row>
    <row r="6" spans="1:7" ht="14.25">
      <c r="A6" s="58"/>
      <c r="B6" s="58"/>
      <c r="C6" s="19"/>
      <c r="D6" s="21"/>
      <c r="E6" s="16"/>
      <c r="F6" s="2"/>
      <c r="G6" s="2"/>
    </row>
    <row r="7" spans="1:7" ht="15.75">
      <c r="A7" s="54" t="s">
        <v>119</v>
      </c>
      <c r="B7" s="54"/>
      <c r="C7" s="47"/>
      <c r="D7" s="47"/>
      <c r="E7" s="47"/>
      <c r="F7" s="2"/>
      <c r="G7" s="2"/>
    </row>
    <row r="8" spans="1:7" ht="14.25">
      <c r="A8" s="54" t="s">
        <v>120</v>
      </c>
      <c r="B8" s="55"/>
      <c r="C8" s="55"/>
      <c r="D8" s="55"/>
      <c r="E8" s="55"/>
      <c r="F8" s="2"/>
      <c r="G8" s="2"/>
    </row>
    <row r="9" spans="1:7" ht="14.25">
      <c r="A9" s="54" t="s">
        <v>121</v>
      </c>
      <c r="B9" s="55"/>
      <c r="C9" s="55"/>
      <c r="D9" s="55"/>
      <c r="E9" s="55"/>
      <c r="F9" s="2"/>
      <c r="G9" s="2"/>
    </row>
    <row r="10" spans="1:7" ht="15.75">
      <c r="A10" s="46" t="s">
        <v>122</v>
      </c>
      <c r="B10" s="47"/>
      <c r="C10" s="47"/>
      <c r="D10" s="47"/>
      <c r="E10" s="47"/>
      <c r="F10" s="2"/>
      <c r="G10" s="2"/>
    </row>
    <row r="11" spans="1:7" ht="14.25">
      <c r="A11" s="6"/>
      <c r="B11" s="6"/>
      <c r="C11" s="6"/>
      <c r="D11" s="1"/>
      <c r="E11" s="2"/>
      <c r="F11" s="2"/>
      <c r="G11" s="2"/>
    </row>
    <row r="12" spans="1:7" ht="12.75" customHeight="1">
      <c r="A12" s="51" t="s">
        <v>0</v>
      </c>
      <c r="B12" s="51" t="s">
        <v>1</v>
      </c>
      <c r="C12" s="51" t="s">
        <v>170</v>
      </c>
      <c r="D12" s="51" t="s">
        <v>171</v>
      </c>
      <c r="E12" s="53" t="s">
        <v>117</v>
      </c>
      <c r="F12" s="7"/>
      <c r="G12" s="7"/>
    </row>
    <row r="13" spans="1:7" ht="19.5" customHeight="1">
      <c r="A13" s="52"/>
      <c r="B13" s="52"/>
      <c r="C13" s="52"/>
      <c r="D13" s="52"/>
      <c r="E13" s="53"/>
      <c r="F13" s="7"/>
      <c r="G13" s="7"/>
    </row>
    <row r="14" spans="1:7" ht="13.5" thickBot="1">
      <c r="A14" s="8" t="s">
        <v>2</v>
      </c>
      <c r="B14" s="9" t="s">
        <v>3</v>
      </c>
      <c r="C14" s="9" t="s">
        <v>4</v>
      </c>
      <c r="D14" s="9" t="s">
        <v>5</v>
      </c>
      <c r="E14" s="9">
        <v>6</v>
      </c>
      <c r="F14" s="7"/>
      <c r="G14" s="7"/>
    </row>
    <row r="15" spans="1:7" ht="15">
      <c r="A15" s="30" t="s">
        <v>132</v>
      </c>
      <c r="B15" s="10" t="s">
        <v>6</v>
      </c>
      <c r="C15" s="41">
        <f>C17+C68</f>
        <v>1016584.6</v>
      </c>
      <c r="D15" s="42">
        <f>D17+D68</f>
        <v>921418.4</v>
      </c>
      <c r="E15" s="44">
        <f>D15*100/C15</f>
        <v>90.63863450223425</v>
      </c>
      <c r="F15" s="11"/>
      <c r="G15" s="11"/>
    </row>
    <row r="16" spans="1:7" s="33" customFormat="1" ht="12">
      <c r="A16" s="34" t="s">
        <v>133</v>
      </c>
      <c r="B16" s="31"/>
      <c r="C16" s="32"/>
      <c r="D16" s="43"/>
      <c r="E16" s="44"/>
      <c r="F16" s="4"/>
      <c r="G16" s="4"/>
    </row>
    <row r="17" spans="1:7" ht="12.75">
      <c r="A17" s="35" t="s">
        <v>127</v>
      </c>
      <c r="B17" s="37" t="s">
        <v>128</v>
      </c>
      <c r="C17" s="41">
        <v>343039.9</v>
      </c>
      <c r="D17" s="42">
        <f>D18+D23+D28+D34+D38+D40+D42+D46+D51+D54+D58+D66</f>
        <v>265351.20000000007</v>
      </c>
      <c r="E17" s="44">
        <f>D17*100/C17</f>
        <v>77.35286769848057</v>
      </c>
      <c r="F17" s="11"/>
      <c r="G17" s="11"/>
    </row>
    <row r="18" spans="1:7" ht="12.75">
      <c r="A18" s="36" t="s">
        <v>129</v>
      </c>
      <c r="B18" s="28" t="s">
        <v>130</v>
      </c>
      <c r="C18" s="40">
        <v>151500</v>
      </c>
      <c r="D18" s="42">
        <f>D19+D20+D21+D22</f>
        <v>150598.60000000003</v>
      </c>
      <c r="E18" s="44">
        <f>D18*100/C18</f>
        <v>99.4050165016502</v>
      </c>
      <c r="F18" s="11"/>
      <c r="G18" s="11"/>
    </row>
    <row r="19" spans="1:7" ht="54.75" customHeight="1">
      <c r="A19" s="23" t="s">
        <v>118</v>
      </c>
      <c r="B19" s="10" t="s">
        <v>7</v>
      </c>
      <c r="C19" s="14">
        <v>148955</v>
      </c>
      <c r="D19" s="45">
        <v>148051.2</v>
      </c>
      <c r="E19" s="22">
        <f aca="true" t="shared" si="0" ref="E19:E93">D19*100/C19</f>
        <v>99.39323956899736</v>
      </c>
      <c r="F19" s="12"/>
      <c r="G19" s="12"/>
    </row>
    <row r="20" spans="1:7" ht="80.25" customHeight="1">
      <c r="A20" s="23" t="s">
        <v>8</v>
      </c>
      <c r="B20" s="10" t="s">
        <v>9</v>
      </c>
      <c r="C20" s="14">
        <v>1064.7</v>
      </c>
      <c r="D20" s="45">
        <v>1064.7</v>
      </c>
      <c r="E20" s="22">
        <f t="shared" si="0"/>
        <v>100</v>
      </c>
      <c r="F20" s="12"/>
      <c r="G20" s="12"/>
    </row>
    <row r="21" spans="1:7" ht="28.5" customHeight="1">
      <c r="A21" s="23" t="s">
        <v>10</v>
      </c>
      <c r="B21" s="10" t="s">
        <v>11</v>
      </c>
      <c r="C21" s="14">
        <v>800.3</v>
      </c>
      <c r="D21" s="45">
        <v>801.7</v>
      </c>
      <c r="E21" s="22">
        <f t="shared" si="0"/>
        <v>100.17493439960016</v>
      </c>
      <c r="F21" s="12"/>
      <c r="G21" s="12"/>
    </row>
    <row r="22" spans="1:7" ht="63" customHeight="1">
      <c r="A22" s="23" t="s">
        <v>12</v>
      </c>
      <c r="B22" s="10" t="s">
        <v>13</v>
      </c>
      <c r="C22" s="14">
        <v>680</v>
      </c>
      <c r="D22" s="45">
        <v>681</v>
      </c>
      <c r="E22" s="22">
        <f t="shared" si="0"/>
        <v>100.1470588235294</v>
      </c>
      <c r="F22" s="12"/>
      <c r="G22" s="12"/>
    </row>
    <row r="23" spans="1:7" ht="22.5" customHeight="1">
      <c r="A23" s="29" t="s">
        <v>131</v>
      </c>
      <c r="B23" s="38" t="s">
        <v>134</v>
      </c>
      <c r="C23" s="40">
        <v>53803</v>
      </c>
      <c r="D23" s="42">
        <f>D24+D25+D26+D27</f>
        <v>43271.700000000004</v>
      </c>
      <c r="E23" s="44">
        <f t="shared" si="0"/>
        <v>80.42618441350854</v>
      </c>
      <c r="F23" s="12"/>
      <c r="G23" s="12"/>
    </row>
    <row r="24" spans="1:7" ht="27.75" customHeight="1">
      <c r="A24" s="23" t="s">
        <v>14</v>
      </c>
      <c r="B24" s="10" t="s">
        <v>15</v>
      </c>
      <c r="C24" s="14">
        <v>22661</v>
      </c>
      <c r="D24" s="45">
        <v>16331.5</v>
      </c>
      <c r="E24" s="22">
        <f t="shared" si="0"/>
        <v>72.06875248223821</v>
      </c>
      <c r="F24" s="12"/>
      <c r="G24" s="12"/>
    </row>
    <row r="25" spans="1:7" ht="39.75" customHeight="1">
      <c r="A25" s="23" t="s">
        <v>16</v>
      </c>
      <c r="B25" s="10" t="s">
        <v>17</v>
      </c>
      <c r="C25" s="14">
        <v>387</v>
      </c>
      <c r="D25" s="45">
        <v>367.9</v>
      </c>
      <c r="E25" s="22">
        <f t="shared" si="0"/>
        <v>95.06459948320413</v>
      </c>
      <c r="F25" s="12"/>
      <c r="G25" s="12"/>
    </row>
    <row r="26" spans="1:7" ht="39.75" customHeight="1">
      <c r="A26" s="23" t="s">
        <v>18</v>
      </c>
      <c r="B26" s="10" t="s">
        <v>19</v>
      </c>
      <c r="C26" s="14">
        <v>29410</v>
      </c>
      <c r="D26" s="45">
        <v>27977.7</v>
      </c>
      <c r="E26" s="22">
        <f t="shared" si="0"/>
        <v>95.1298877932676</v>
      </c>
      <c r="F26" s="12"/>
      <c r="G26" s="12"/>
    </row>
    <row r="27" spans="1:7" ht="39" customHeight="1">
      <c r="A27" s="23" t="s">
        <v>20</v>
      </c>
      <c r="B27" s="10" t="s">
        <v>21</v>
      </c>
      <c r="C27" s="14">
        <v>1345</v>
      </c>
      <c r="D27" s="45">
        <v>-1405.4</v>
      </c>
      <c r="E27" s="22">
        <f t="shared" si="0"/>
        <v>-104.4907063197026</v>
      </c>
      <c r="F27" s="12"/>
      <c r="G27" s="12"/>
    </row>
    <row r="28" spans="1:7" ht="15" customHeight="1">
      <c r="A28" s="39" t="s">
        <v>150</v>
      </c>
      <c r="B28" s="38" t="s">
        <v>135</v>
      </c>
      <c r="C28" s="40">
        <v>6290</v>
      </c>
      <c r="D28" s="42">
        <f>D29+D30+D31+D32+D33</f>
        <v>6235.299999999999</v>
      </c>
      <c r="E28" s="44">
        <f t="shared" si="0"/>
        <v>99.13036565977741</v>
      </c>
      <c r="F28" s="12"/>
      <c r="G28" s="12"/>
    </row>
    <row r="29" spans="1:7" ht="19.5" customHeight="1">
      <c r="A29" s="23" t="s">
        <v>22</v>
      </c>
      <c r="B29" s="10" t="s">
        <v>23</v>
      </c>
      <c r="C29" s="14">
        <v>4973</v>
      </c>
      <c r="D29" s="45">
        <v>4965.7</v>
      </c>
      <c r="E29" s="22">
        <f t="shared" si="0"/>
        <v>99.85320731952544</v>
      </c>
      <c r="F29" s="12"/>
      <c r="G29" s="12"/>
    </row>
    <row r="30" spans="1:7" ht="28.5" customHeight="1">
      <c r="A30" s="23" t="s">
        <v>24</v>
      </c>
      <c r="B30" s="10" t="s">
        <v>25</v>
      </c>
      <c r="C30" s="14">
        <v>7</v>
      </c>
      <c r="D30" s="45">
        <v>7.2</v>
      </c>
      <c r="E30" s="22">
        <f t="shared" si="0"/>
        <v>102.85714285714286</v>
      </c>
      <c r="F30" s="12"/>
      <c r="G30" s="12"/>
    </row>
    <row r="31" spans="1:7" ht="12.75">
      <c r="A31" s="23" t="s">
        <v>26</v>
      </c>
      <c r="B31" s="10" t="s">
        <v>27</v>
      </c>
      <c r="C31" s="14">
        <v>422</v>
      </c>
      <c r="D31" s="45">
        <v>411</v>
      </c>
      <c r="E31" s="22">
        <f t="shared" si="0"/>
        <v>97.39336492890995</v>
      </c>
      <c r="F31" s="12"/>
      <c r="G31" s="12"/>
    </row>
    <row r="32" spans="1:7" ht="24">
      <c r="A32" s="23" t="s">
        <v>28</v>
      </c>
      <c r="B32" s="10" t="s">
        <v>29</v>
      </c>
      <c r="C32" s="14">
        <v>528</v>
      </c>
      <c r="D32" s="45">
        <v>509.4</v>
      </c>
      <c r="E32" s="22">
        <f t="shared" si="0"/>
        <v>96.47727272727273</v>
      </c>
      <c r="F32" s="12"/>
      <c r="G32" s="12"/>
    </row>
    <row r="33" spans="1:7" ht="28.5" customHeight="1">
      <c r="A33" s="23" t="s">
        <v>30</v>
      </c>
      <c r="B33" s="10" t="s">
        <v>31</v>
      </c>
      <c r="C33" s="14">
        <v>360</v>
      </c>
      <c r="D33" s="45">
        <v>342</v>
      </c>
      <c r="E33" s="22">
        <f t="shared" si="0"/>
        <v>95</v>
      </c>
      <c r="F33" s="12"/>
      <c r="G33" s="12"/>
    </row>
    <row r="34" spans="1:7" ht="22.5" customHeight="1">
      <c r="A34" s="39" t="s">
        <v>149</v>
      </c>
      <c r="B34" s="38" t="s">
        <v>136</v>
      </c>
      <c r="C34" s="40">
        <v>21550</v>
      </c>
      <c r="D34" s="42">
        <f>D35+D36+D37</f>
        <v>21005.9</v>
      </c>
      <c r="E34" s="44">
        <f t="shared" si="0"/>
        <v>97.47517401392112</v>
      </c>
      <c r="F34" s="12"/>
      <c r="G34" s="12"/>
    </row>
    <row r="35" spans="1:7" ht="27.75" customHeight="1">
      <c r="A35" s="23" t="s">
        <v>32</v>
      </c>
      <c r="B35" s="10" t="s">
        <v>33</v>
      </c>
      <c r="C35" s="14">
        <v>7750</v>
      </c>
      <c r="D35" s="45">
        <v>7277.7</v>
      </c>
      <c r="E35" s="22">
        <f t="shared" si="0"/>
        <v>93.9058064516129</v>
      </c>
      <c r="F35" s="12"/>
      <c r="G35" s="12"/>
    </row>
    <row r="36" spans="1:7" ht="41.25" customHeight="1">
      <c r="A36" s="23" t="s">
        <v>34</v>
      </c>
      <c r="B36" s="10" t="s">
        <v>35</v>
      </c>
      <c r="C36" s="14">
        <v>8870</v>
      </c>
      <c r="D36" s="45">
        <v>8939.7</v>
      </c>
      <c r="E36" s="22">
        <f t="shared" si="0"/>
        <v>100.78579481397972</v>
      </c>
      <c r="F36" s="12"/>
      <c r="G36" s="12"/>
    </row>
    <row r="37" spans="1:7" ht="39" customHeight="1">
      <c r="A37" s="23" t="s">
        <v>36</v>
      </c>
      <c r="B37" s="10" t="s">
        <v>37</v>
      </c>
      <c r="C37" s="14">
        <v>4930</v>
      </c>
      <c r="D37" s="45">
        <v>4788.5</v>
      </c>
      <c r="E37" s="22">
        <f t="shared" si="0"/>
        <v>97.12981744421907</v>
      </c>
      <c r="F37" s="12"/>
      <c r="G37" s="12"/>
    </row>
    <row r="38" spans="1:7" ht="22.5" customHeight="1">
      <c r="A38" s="39" t="s">
        <v>148</v>
      </c>
      <c r="B38" s="38" t="s">
        <v>137</v>
      </c>
      <c r="C38" s="40">
        <v>0</v>
      </c>
      <c r="D38" s="42">
        <f>D39</f>
        <v>6.6</v>
      </c>
      <c r="E38" s="44">
        <v>0</v>
      </c>
      <c r="F38" s="12"/>
      <c r="G38" s="12"/>
    </row>
    <row r="39" spans="1:7" ht="40.5" customHeight="1">
      <c r="A39" s="23" t="s">
        <v>38</v>
      </c>
      <c r="B39" s="10" t="s">
        <v>39</v>
      </c>
      <c r="C39" s="14">
        <v>0</v>
      </c>
      <c r="D39" s="45">
        <v>6.6</v>
      </c>
      <c r="E39" s="22">
        <v>0</v>
      </c>
      <c r="F39" s="12"/>
      <c r="G39" s="12"/>
    </row>
    <row r="40" spans="1:7" ht="30.75" customHeight="1">
      <c r="A40" s="39" t="s">
        <v>147</v>
      </c>
      <c r="B40" s="38" t="s">
        <v>138</v>
      </c>
      <c r="C40" s="40">
        <v>0</v>
      </c>
      <c r="D40" s="42">
        <f>D41</f>
        <v>0</v>
      </c>
      <c r="E40" s="44">
        <v>0</v>
      </c>
      <c r="F40" s="12"/>
      <c r="G40" s="12"/>
    </row>
    <row r="41" spans="1:7" ht="27" customHeight="1">
      <c r="A41" s="23" t="s">
        <v>40</v>
      </c>
      <c r="B41" s="10" t="s">
        <v>41</v>
      </c>
      <c r="C41" s="14">
        <v>0</v>
      </c>
      <c r="D41" s="45">
        <v>0</v>
      </c>
      <c r="E41" s="22">
        <v>0</v>
      </c>
      <c r="F41" s="12"/>
      <c r="G41" s="12"/>
    </row>
    <row r="42" spans="1:7" ht="27" customHeight="1">
      <c r="A42" s="36" t="s">
        <v>146</v>
      </c>
      <c r="B42" s="38" t="s">
        <v>139</v>
      </c>
      <c r="C42" s="40">
        <v>80134</v>
      </c>
      <c r="D42" s="42">
        <f>D43+D44+D45</f>
        <v>15915.6</v>
      </c>
      <c r="E42" s="44">
        <f t="shared" si="0"/>
        <v>19.861232435670253</v>
      </c>
      <c r="F42" s="12"/>
      <c r="G42" s="12"/>
    </row>
    <row r="43" spans="1:7" ht="49.5" customHeight="1">
      <c r="A43" s="23" t="s">
        <v>42</v>
      </c>
      <c r="B43" s="10" t="s">
        <v>43</v>
      </c>
      <c r="C43" s="14">
        <v>76584</v>
      </c>
      <c r="D43" s="45">
        <v>12216.7</v>
      </c>
      <c r="E43" s="22">
        <f t="shared" si="0"/>
        <v>15.952026532957275</v>
      </c>
      <c r="F43" s="12"/>
      <c r="G43" s="12"/>
    </row>
    <row r="44" spans="1:7" ht="39.75" customHeight="1">
      <c r="A44" s="23" t="s">
        <v>44</v>
      </c>
      <c r="B44" s="10" t="s">
        <v>45</v>
      </c>
      <c r="C44" s="14">
        <v>1550</v>
      </c>
      <c r="D44" s="45">
        <v>1648.9</v>
      </c>
      <c r="E44" s="22">
        <f t="shared" si="0"/>
        <v>106.38064516129032</v>
      </c>
      <c r="F44" s="12"/>
      <c r="G44" s="12"/>
    </row>
    <row r="45" spans="1:7" ht="53.25" customHeight="1">
      <c r="A45" s="23" t="s">
        <v>46</v>
      </c>
      <c r="B45" s="10" t="s">
        <v>47</v>
      </c>
      <c r="C45" s="14">
        <v>2000</v>
      </c>
      <c r="D45" s="45">
        <v>2050</v>
      </c>
      <c r="E45" s="22">
        <f t="shared" si="0"/>
        <v>102.5</v>
      </c>
      <c r="F45" s="12"/>
      <c r="G45" s="12"/>
    </row>
    <row r="46" spans="1:7" ht="23.25" customHeight="1">
      <c r="A46" s="39" t="s">
        <v>145</v>
      </c>
      <c r="B46" s="38" t="s">
        <v>140</v>
      </c>
      <c r="C46" s="40">
        <v>6355</v>
      </c>
      <c r="D46" s="42">
        <f>D47+D48+D49+D50</f>
        <v>3688</v>
      </c>
      <c r="E46" s="44">
        <f t="shared" si="0"/>
        <v>58.033044846577496</v>
      </c>
      <c r="F46" s="12"/>
      <c r="G46" s="12"/>
    </row>
    <row r="47" spans="1:7" ht="24">
      <c r="A47" s="23" t="s">
        <v>48</v>
      </c>
      <c r="B47" s="10" t="s">
        <v>49</v>
      </c>
      <c r="C47" s="14">
        <v>52</v>
      </c>
      <c r="D47" s="45">
        <v>38.8</v>
      </c>
      <c r="E47" s="22">
        <f t="shared" si="0"/>
        <v>74.61538461538461</v>
      </c>
      <c r="F47" s="12"/>
      <c r="G47" s="12"/>
    </row>
    <row r="48" spans="1:7" ht="24">
      <c r="A48" s="23" t="s">
        <v>50</v>
      </c>
      <c r="B48" s="10" t="s">
        <v>51</v>
      </c>
      <c r="C48" s="14">
        <v>5</v>
      </c>
      <c r="D48" s="45">
        <v>14.8</v>
      </c>
      <c r="E48" s="22">
        <f t="shared" si="0"/>
        <v>296</v>
      </c>
      <c r="F48" s="12"/>
      <c r="G48" s="12"/>
    </row>
    <row r="49" spans="1:7" ht="12.75">
      <c r="A49" s="23" t="s">
        <v>52</v>
      </c>
      <c r="B49" s="10" t="s">
        <v>53</v>
      </c>
      <c r="C49" s="14">
        <v>13</v>
      </c>
      <c r="D49" s="45">
        <v>23.4</v>
      </c>
      <c r="E49" s="22">
        <f t="shared" si="0"/>
        <v>180</v>
      </c>
      <c r="F49" s="12"/>
      <c r="G49" s="12"/>
    </row>
    <row r="50" spans="1:7" ht="18" customHeight="1">
      <c r="A50" s="23" t="s">
        <v>54</v>
      </c>
      <c r="B50" s="10" t="s">
        <v>55</v>
      </c>
      <c r="C50" s="14">
        <v>6285</v>
      </c>
      <c r="D50" s="45">
        <v>3611</v>
      </c>
      <c r="E50" s="22">
        <f t="shared" si="0"/>
        <v>57.454256165473346</v>
      </c>
      <c r="F50" s="12"/>
      <c r="G50" s="12"/>
    </row>
    <row r="51" spans="1:7" ht="25.5" customHeight="1">
      <c r="A51" s="36" t="s">
        <v>144</v>
      </c>
      <c r="B51" s="38" t="s">
        <v>141</v>
      </c>
      <c r="C51" s="40">
        <v>18921.3</v>
      </c>
      <c r="D51" s="42">
        <f>D52+D53</f>
        <v>19973.6</v>
      </c>
      <c r="E51" s="44">
        <f t="shared" si="0"/>
        <v>105.5614571937446</v>
      </c>
      <c r="F51" s="12"/>
      <c r="G51" s="12"/>
    </row>
    <row r="52" spans="1:7" ht="24">
      <c r="A52" s="23" t="s">
        <v>56</v>
      </c>
      <c r="B52" s="10" t="s">
        <v>57</v>
      </c>
      <c r="C52" s="14">
        <v>18330</v>
      </c>
      <c r="D52" s="45">
        <v>19201</v>
      </c>
      <c r="E52" s="22">
        <f t="shared" si="0"/>
        <v>104.7517730496454</v>
      </c>
      <c r="F52" s="12"/>
      <c r="G52" s="12"/>
    </row>
    <row r="53" spans="1:7" ht="12.75">
      <c r="A53" s="23" t="s">
        <v>58</v>
      </c>
      <c r="B53" s="10" t="s">
        <v>59</v>
      </c>
      <c r="C53" s="14">
        <v>591.3</v>
      </c>
      <c r="D53" s="45">
        <v>772.6</v>
      </c>
      <c r="E53" s="22">
        <f t="shared" si="0"/>
        <v>130.6612548621681</v>
      </c>
      <c r="F53" s="12"/>
      <c r="G53" s="12"/>
    </row>
    <row r="54" spans="1:7" ht="24.75" customHeight="1">
      <c r="A54" s="39" t="s">
        <v>143</v>
      </c>
      <c r="B54" s="38" t="s">
        <v>142</v>
      </c>
      <c r="C54" s="40">
        <v>4299.5</v>
      </c>
      <c r="D54" s="42">
        <f>D55+D56+D57</f>
        <v>4399.2</v>
      </c>
      <c r="E54" s="44">
        <f t="shared" si="0"/>
        <v>102.31887428770787</v>
      </c>
      <c r="F54" s="12"/>
      <c r="G54" s="12"/>
    </row>
    <row r="55" spans="1:7" ht="12.75">
      <c r="A55" s="23" t="s">
        <v>60</v>
      </c>
      <c r="B55" s="10" t="s">
        <v>61</v>
      </c>
      <c r="C55" s="14">
        <v>145</v>
      </c>
      <c r="D55" s="45">
        <v>139</v>
      </c>
      <c r="E55" s="22">
        <f t="shared" si="0"/>
        <v>95.86206896551724</v>
      </c>
      <c r="F55" s="12"/>
      <c r="G55" s="12"/>
    </row>
    <row r="56" spans="1:7" ht="54.75" customHeight="1">
      <c r="A56" s="23" t="s">
        <v>62</v>
      </c>
      <c r="B56" s="10" t="s">
        <v>63</v>
      </c>
      <c r="C56" s="14">
        <v>2254.5</v>
      </c>
      <c r="D56" s="45">
        <v>2254.5</v>
      </c>
      <c r="E56" s="22">
        <f t="shared" si="0"/>
        <v>100</v>
      </c>
      <c r="F56" s="12"/>
      <c r="G56" s="12"/>
    </row>
    <row r="57" spans="1:7" ht="27.75" customHeight="1">
      <c r="A57" s="23" t="s">
        <v>64</v>
      </c>
      <c r="B57" s="10" t="s">
        <v>65</v>
      </c>
      <c r="C57" s="14">
        <v>1900</v>
      </c>
      <c r="D57" s="45">
        <v>2005.7</v>
      </c>
      <c r="E57" s="22">
        <f t="shared" si="0"/>
        <v>105.56315789473685</v>
      </c>
      <c r="F57" s="12"/>
      <c r="G57" s="12"/>
    </row>
    <row r="58" spans="1:7" ht="12.75">
      <c r="A58" s="36" t="s">
        <v>151</v>
      </c>
      <c r="B58" s="28" t="s">
        <v>152</v>
      </c>
      <c r="C58" s="40">
        <v>187.1</v>
      </c>
      <c r="D58" s="42">
        <f>D59+D60+D61+D62+D63+D64+D65</f>
        <v>265.20000000000005</v>
      </c>
      <c r="E58" s="44">
        <f t="shared" si="0"/>
        <v>141.7423837520043</v>
      </c>
      <c r="F58" s="12"/>
      <c r="G58" s="12"/>
    </row>
    <row r="59" spans="1:7" ht="48.75" customHeight="1">
      <c r="A59" s="23" t="s">
        <v>173</v>
      </c>
      <c r="B59" s="10" t="s">
        <v>66</v>
      </c>
      <c r="C59" s="14">
        <v>0</v>
      </c>
      <c r="D59" s="45">
        <v>-0.1</v>
      </c>
      <c r="E59" s="22">
        <v>0</v>
      </c>
      <c r="F59" s="12"/>
      <c r="G59" s="12"/>
    </row>
    <row r="60" spans="1:7" ht="38.25" customHeight="1">
      <c r="A60" s="23" t="s">
        <v>67</v>
      </c>
      <c r="B60" s="10" t="s">
        <v>68</v>
      </c>
      <c r="C60" s="14">
        <v>0</v>
      </c>
      <c r="D60" s="45">
        <v>0.2</v>
      </c>
      <c r="E60" s="22">
        <v>0</v>
      </c>
      <c r="F60" s="12"/>
      <c r="G60" s="12"/>
    </row>
    <row r="61" spans="1:7" ht="51.75" customHeight="1">
      <c r="A61" s="23" t="s">
        <v>69</v>
      </c>
      <c r="B61" s="10" t="s">
        <v>70</v>
      </c>
      <c r="C61" s="14">
        <v>50</v>
      </c>
      <c r="D61" s="45">
        <v>48.7</v>
      </c>
      <c r="E61" s="22">
        <f t="shared" si="0"/>
        <v>97.4</v>
      </c>
      <c r="F61" s="12"/>
      <c r="G61" s="12"/>
    </row>
    <row r="62" spans="1:7" ht="44.25" customHeight="1">
      <c r="A62" s="23" t="s">
        <v>71</v>
      </c>
      <c r="B62" s="10" t="s">
        <v>72</v>
      </c>
      <c r="C62" s="14">
        <v>0</v>
      </c>
      <c r="D62" s="45">
        <v>51.5</v>
      </c>
      <c r="E62" s="22">
        <v>0</v>
      </c>
      <c r="F62" s="12"/>
      <c r="G62" s="12"/>
    </row>
    <row r="63" spans="1:7" ht="28.5" customHeight="1">
      <c r="A63" s="23" t="s">
        <v>73</v>
      </c>
      <c r="B63" s="10" t="s">
        <v>74</v>
      </c>
      <c r="C63" s="14">
        <v>0</v>
      </c>
      <c r="D63" s="45">
        <v>5.6</v>
      </c>
      <c r="E63" s="22">
        <v>0</v>
      </c>
      <c r="F63" s="12"/>
      <c r="G63" s="12"/>
    </row>
    <row r="64" spans="1:7" ht="51" customHeight="1">
      <c r="A64" s="23" t="s">
        <v>75</v>
      </c>
      <c r="B64" s="10" t="s">
        <v>76</v>
      </c>
      <c r="C64" s="14">
        <v>42</v>
      </c>
      <c r="D64" s="45">
        <v>45.9</v>
      </c>
      <c r="E64" s="22">
        <f t="shared" si="0"/>
        <v>109.28571428571429</v>
      </c>
      <c r="F64" s="12"/>
      <c r="G64" s="12"/>
    </row>
    <row r="65" spans="1:7" ht="29.25" customHeight="1">
      <c r="A65" s="23" t="s">
        <v>77</v>
      </c>
      <c r="B65" s="10" t="s">
        <v>78</v>
      </c>
      <c r="C65" s="14">
        <v>95.1</v>
      </c>
      <c r="D65" s="45">
        <v>113.4</v>
      </c>
      <c r="E65" s="22">
        <f t="shared" si="0"/>
        <v>119.2429022082019</v>
      </c>
      <c r="F65" s="12"/>
      <c r="G65" s="12"/>
    </row>
    <row r="66" spans="1:7" ht="18" customHeight="1">
      <c r="A66" s="39" t="s">
        <v>157</v>
      </c>
      <c r="B66" s="28" t="s">
        <v>153</v>
      </c>
      <c r="C66" s="40">
        <v>0</v>
      </c>
      <c r="D66" s="42">
        <f>D67</f>
        <v>-8.5</v>
      </c>
      <c r="E66" s="44">
        <v>0</v>
      </c>
      <c r="F66" s="12"/>
      <c r="G66" s="12"/>
    </row>
    <row r="67" spans="1:7" ht="18" customHeight="1">
      <c r="A67" s="23" t="s">
        <v>79</v>
      </c>
      <c r="B67" s="10" t="s">
        <v>80</v>
      </c>
      <c r="C67" s="14">
        <v>0</v>
      </c>
      <c r="D67" s="45">
        <v>-8.5</v>
      </c>
      <c r="E67" s="22">
        <v>0</v>
      </c>
      <c r="F67" s="12"/>
      <c r="G67" s="12"/>
    </row>
    <row r="68" spans="1:7" ht="15.75" customHeight="1">
      <c r="A68" s="35" t="s">
        <v>158</v>
      </c>
      <c r="B68" s="37" t="s">
        <v>154</v>
      </c>
      <c r="C68" s="41">
        <f>C69+C90+C92</f>
        <v>673544.7</v>
      </c>
      <c r="D68" s="42">
        <f>D69+D90+D92</f>
        <v>656067.2</v>
      </c>
      <c r="E68" s="44">
        <f t="shared" si="0"/>
        <v>97.4051462360256</v>
      </c>
      <c r="F68" s="12"/>
      <c r="G68" s="12"/>
    </row>
    <row r="69" spans="1:7" ht="25.5" customHeight="1">
      <c r="A69" s="36" t="s">
        <v>159</v>
      </c>
      <c r="B69" s="38" t="s">
        <v>155</v>
      </c>
      <c r="C69" s="40">
        <f>C70+C72+C79+C85</f>
        <v>678450.2</v>
      </c>
      <c r="D69" s="42">
        <f>D70+D72+D79+D85</f>
        <v>662117.1</v>
      </c>
      <c r="E69" s="44">
        <f t="shared" si="0"/>
        <v>97.59258675139311</v>
      </c>
      <c r="F69" s="12"/>
      <c r="G69" s="12"/>
    </row>
    <row r="70" spans="1:7" ht="16.5" customHeight="1">
      <c r="A70" s="36" t="s">
        <v>162</v>
      </c>
      <c r="B70" s="28" t="s">
        <v>156</v>
      </c>
      <c r="C70" s="40">
        <v>172770</v>
      </c>
      <c r="D70" s="42">
        <f>D71</f>
        <v>172770</v>
      </c>
      <c r="E70" s="44">
        <f t="shared" si="0"/>
        <v>100</v>
      </c>
      <c r="F70" s="12"/>
      <c r="G70" s="12"/>
    </row>
    <row r="71" spans="1:7" ht="24">
      <c r="A71" s="23" t="s">
        <v>81</v>
      </c>
      <c r="B71" s="10" t="s">
        <v>82</v>
      </c>
      <c r="C71" s="14">
        <v>172770</v>
      </c>
      <c r="D71" s="45">
        <v>172770</v>
      </c>
      <c r="E71" s="22">
        <f t="shared" si="0"/>
        <v>100</v>
      </c>
      <c r="F71" s="12"/>
      <c r="G71" s="12"/>
    </row>
    <row r="72" spans="1:7" ht="24">
      <c r="A72" s="36" t="s">
        <v>163</v>
      </c>
      <c r="B72" s="38" t="s">
        <v>160</v>
      </c>
      <c r="C72" s="40">
        <v>247873.9</v>
      </c>
      <c r="D72" s="42">
        <f>D73+D74+D75+D76+D77+D78</f>
        <v>237335</v>
      </c>
      <c r="E72" s="44">
        <f t="shared" si="0"/>
        <v>95.74828168677703</v>
      </c>
      <c r="F72" s="12"/>
      <c r="G72" s="12"/>
    </row>
    <row r="73" spans="1:7" ht="24">
      <c r="A73" s="23" t="s">
        <v>83</v>
      </c>
      <c r="B73" s="10" t="s">
        <v>84</v>
      </c>
      <c r="C73" s="14">
        <v>1554.5</v>
      </c>
      <c r="D73" s="45">
        <v>1554.5</v>
      </c>
      <c r="E73" s="22">
        <f t="shared" si="0"/>
        <v>100</v>
      </c>
      <c r="F73" s="12"/>
      <c r="G73" s="12"/>
    </row>
    <row r="74" spans="1:7" ht="30" customHeight="1">
      <c r="A74" s="23" t="s">
        <v>85</v>
      </c>
      <c r="B74" s="10" t="s">
        <v>86</v>
      </c>
      <c r="C74" s="14">
        <v>102263.2</v>
      </c>
      <c r="D74" s="45">
        <v>91766.1</v>
      </c>
      <c r="E74" s="22">
        <f t="shared" si="0"/>
        <v>89.73521266692222</v>
      </c>
      <c r="F74" s="12"/>
      <c r="G74" s="12"/>
    </row>
    <row r="75" spans="1:7" ht="39.75" customHeight="1">
      <c r="A75" s="23" t="s">
        <v>87</v>
      </c>
      <c r="B75" s="10" t="s">
        <v>88</v>
      </c>
      <c r="C75" s="14">
        <v>11209.5</v>
      </c>
      <c r="D75" s="45">
        <v>11209.5</v>
      </c>
      <c r="E75" s="22">
        <f t="shared" si="0"/>
        <v>100</v>
      </c>
      <c r="F75" s="12"/>
      <c r="G75" s="12"/>
    </row>
    <row r="76" spans="1:7" ht="24">
      <c r="A76" s="23" t="s">
        <v>89</v>
      </c>
      <c r="B76" s="10" t="s">
        <v>90</v>
      </c>
      <c r="C76" s="14">
        <v>14685.8</v>
      </c>
      <c r="D76" s="45">
        <v>14685.8</v>
      </c>
      <c r="E76" s="22">
        <f t="shared" si="0"/>
        <v>100</v>
      </c>
      <c r="F76" s="12"/>
      <c r="G76" s="12"/>
    </row>
    <row r="77" spans="1:7" ht="27" customHeight="1">
      <c r="A77" s="23" t="s">
        <v>91</v>
      </c>
      <c r="B77" s="10" t="s">
        <v>92</v>
      </c>
      <c r="C77" s="14">
        <v>1305.7</v>
      </c>
      <c r="D77" s="45">
        <v>1305.7</v>
      </c>
      <c r="E77" s="22">
        <f t="shared" si="0"/>
        <v>100</v>
      </c>
      <c r="F77" s="12"/>
      <c r="G77" s="12"/>
    </row>
    <row r="78" spans="1:7" ht="12.75">
      <c r="A78" s="23" t="s">
        <v>93</v>
      </c>
      <c r="B78" s="10" t="s">
        <v>94</v>
      </c>
      <c r="C78" s="14">
        <v>116855.2</v>
      </c>
      <c r="D78" s="45">
        <v>116813.4</v>
      </c>
      <c r="E78" s="22">
        <f t="shared" si="0"/>
        <v>99.96422923412908</v>
      </c>
      <c r="F78" s="12"/>
      <c r="G78" s="12"/>
    </row>
    <row r="79" spans="1:7" ht="24">
      <c r="A79" s="36" t="s">
        <v>164</v>
      </c>
      <c r="B79" s="38" t="s">
        <v>161</v>
      </c>
      <c r="C79" s="40">
        <v>238898.6</v>
      </c>
      <c r="D79" s="42">
        <f>D80+D81+D82+D83+D84</f>
        <v>233326.5</v>
      </c>
      <c r="E79" s="44">
        <f t="shared" si="0"/>
        <v>97.66758783852228</v>
      </c>
      <c r="F79" s="12"/>
      <c r="G79" s="12"/>
    </row>
    <row r="80" spans="1:7" ht="27" customHeight="1">
      <c r="A80" s="23" t="s">
        <v>95</v>
      </c>
      <c r="B80" s="10" t="s">
        <v>96</v>
      </c>
      <c r="C80" s="14">
        <v>11639</v>
      </c>
      <c r="D80" s="45">
        <v>10214.2</v>
      </c>
      <c r="E80" s="22">
        <f t="shared" si="0"/>
        <v>87.75839848784261</v>
      </c>
      <c r="F80" s="12"/>
      <c r="G80" s="12"/>
    </row>
    <row r="81" spans="1:7" ht="24">
      <c r="A81" s="23" t="s">
        <v>97</v>
      </c>
      <c r="B81" s="10" t="s">
        <v>98</v>
      </c>
      <c r="C81" s="14">
        <v>1441.7</v>
      </c>
      <c r="D81" s="45">
        <v>1441.7</v>
      </c>
      <c r="E81" s="22">
        <f t="shared" si="0"/>
        <v>100</v>
      </c>
      <c r="F81" s="12"/>
      <c r="G81" s="12"/>
    </row>
    <row r="82" spans="1:7" ht="27" customHeight="1">
      <c r="A82" s="23" t="s">
        <v>99</v>
      </c>
      <c r="B82" s="10" t="s">
        <v>100</v>
      </c>
      <c r="C82" s="14">
        <v>6140</v>
      </c>
      <c r="D82" s="45">
        <v>5709.8</v>
      </c>
      <c r="E82" s="22">
        <f t="shared" si="0"/>
        <v>92.99348534201954</v>
      </c>
      <c r="F82" s="12"/>
      <c r="G82" s="12"/>
    </row>
    <row r="83" spans="1:7" ht="27.75" customHeight="1">
      <c r="A83" s="23" t="s">
        <v>101</v>
      </c>
      <c r="B83" s="10" t="s">
        <v>102</v>
      </c>
      <c r="C83" s="14">
        <v>52436.6</v>
      </c>
      <c r="D83" s="45">
        <v>48719.5</v>
      </c>
      <c r="E83" s="22">
        <f t="shared" si="0"/>
        <v>92.91124901309391</v>
      </c>
      <c r="F83" s="12"/>
      <c r="G83" s="12"/>
    </row>
    <row r="84" spans="1:7" ht="12.75">
      <c r="A84" s="23" t="s">
        <v>103</v>
      </c>
      <c r="B84" s="10" t="s">
        <v>104</v>
      </c>
      <c r="C84" s="14">
        <v>167241.3</v>
      </c>
      <c r="D84" s="45">
        <v>167241.3</v>
      </c>
      <c r="E84" s="22">
        <f t="shared" si="0"/>
        <v>100</v>
      </c>
      <c r="F84" s="12"/>
      <c r="G84" s="12"/>
    </row>
    <row r="85" spans="1:7" ht="12.75">
      <c r="A85" s="36" t="s">
        <v>168</v>
      </c>
      <c r="B85" s="28" t="s">
        <v>165</v>
      </c>
      <c r="C85" s="40">
        <v>18907.7</v>
      </c>
      <c r="D85" s="42">
        <f>D86+D87+D88+D89</f>
        <v>18685.6</v>
      </c>
      <c r="E85" s="44">
        <f t="shared" si="0"/>
        <v>98.82534628749133</v>
      </c>
      <c r="F85" s="12"/>
      <c r="G85" s="12"/>
    </row>
    <row r="86" spans="1:7" ht="40.5" customHeight="1">
      <c r="A86" s="23" t="s">
        <v>105</v>
      </c>
      <c r="B86" s="10" t="s">
        <v>106</v>
      </c>
      <c r="C86" s="14">
        <v>100</v>
      </c>
      <c r="D86" s="45">
        <v>100</v>
      </c>
      <c r="E86" s="22">
        <f t="shared" si="0"/>
        <v>100</v>
      </c>
      <c r="F86" s="12"/>
      <c r="G86" s="12"/>
    </row>
    <row r="87" spans="1:7" ht="40.5" customHeight="1">
      <c r="A87" s="23" t="s">
        <v>107</v>
      </c>
      <c r="B87" s="10" t="s">
        <v>108</v>
      </c>
      <c r="C87" s="14">
        <v>50</v>
      </c>
      <c r="D87" s="45">
        <v>50</v>
      </c>
      <c r="E87" s="22">
        <f t="shared" si="0"/>
        <v>100</v>
      </c>
      <c r="F87" s="12"/>
      <c r="G87" s="12"/>
    </row>
    <row r="88" spans="1:7" ht="54" customHeight="1">
      <c r="A88" s="23" t="s">
        <v>109</v>
      </c>
      <c r="B88" s="10" t="s">
        <v>110</v>
      </c>
      <c r="C88" s="14">
        <v>540.8</v>
      </c>
      <c r="D88" s="45">
        <v>540.8</v>
      </c>
      <c r="E88" s="22">
        <f t="shared" si="0"/>
        <v>100</v>
      </c>
      <c r="F88" s="12"/>
      <c r="G88" s="12"/>
    </row>
    <row r="89" spans="1:7" ht="18.75" customHeight="1">
      <c r="A89" s="23" t="s">
        <v>111</v>
      </c>
      <c r="B89" s="10" t="s">
        <v>112</v>
      </c>
      <c r="C89" s="14">
        <v>18216.9</v>
      </c>
      <c r="D89" s="45">
        <v>17994.8</v>
      </c>
      <c r="E89" s="22">
        <f t="shared" si="0"/>
        <v>98.78080244168875</v>
      </c>
      <c r="F89" s="12"/>
      <c r="G89" s="12"/>
    </row>
    <row r="90" spans="1:7" ht="12.75">
      <c r="A90" s="36" t="s">
        <v>167</v>
      </c>
      <c r="B90" s="28" t="s">
        <v>166</v>
      </c>
      <c r="C90" s="40">
        <v>100</v>
      </c>
      <c r="D90" s="42">
        <f>D91</f>
        <v>100</v>
      </c>
      <c r="E90" s="44">
        <f t="shared" si="0"/>
        <v>100</v>
      </c>
      <c r="F90" s="12"/>
      <c r="G90" s="12"/>
    </row>
    <row r="91" spans="1:7" ht="19.5" customHeight="1">
      <c r="A91" s="23" t="s">
        <v>113</v>
      </c>
      <c r="B91" s="10" t="s">
        <v>114</v>
      </c>
      <c r="C91" s="14">
        <v>100</v>
      </c>
      <c r="D91" s="45">
        <v>100</v>
      </c>
      <c r="E91" s="22">
        <f t="shared" si="0"/>
        <v>100</v>
      </c>
      <c r="F91" s="12"/>
      <c r="G91" s="12"/>
    </row>
    <row r="92" spans="1:7" ht="25.5" customHeight="1">
      <c r="A92" s="36" t="s">
        <v>172</v>
      </c>
      <c r="B92" s="28" t="s">
        <v>169</v>
      </c>
      <c r="C92" s="40">
        <v>-5005.5</v>
      </c>
      <c r="D92" s="42">
        <f>D93</f>
        <v>-6149.9</v>
      </c>
      <c r="E92" s="44">
        <f t="shared" si="0"/>
        <v>122.86285086404955</v>
      </c>
      <c r="F92" s="12"/>
      <c r="G92" s="12"/>
    </row>
    <row r="93" spans="1:7" ht="27.75" customHeight="1">
      <c r="A93" s="23" t="s">
        <v>115</v>
      </c>
      <c r="B93" s="10" t="s">
        <v>116</v>
      </c>
      <c r="C93" s="14">
        <v>-5005.5</v>
      </c>
      <c r="D93" s="45">
        <v>-6149.9</v>
      </c>
      <c r="E93" s="22">
        <f t="shared" si="0"/>
        <v>122.86285086404955</v>
      </c>
      <c r="F93" s="12"/>
      <c r="G93" s="12"/>
    </row>
    <row r="94" spans="1:7" ht="12.75">
      <c r="A94" s="11"/>
      <c r="B94" s="11"/>
      <c r="C94" s="11"/>
      <c r="D94" s="11"/>
      <c r="E94" s="11"/>
      <c r="F94" s="11"/>
      <c r="G94" s="11"/>
    </row>
    <row r="95" spans="1:7" ht="84" customHeight="1">
      <c r="A95" s="50"/>
      <c r="B95" s="50"/>
      <c r="C95" s="50"/>
      <c r="D95" s="11"/>
      <c r="E95" s="13"/>
      <c r="F95" s="13"/>
      <c r="G95" s="13"/>
    </row>
  </sheetData>
  <sheetProtection/>
  <mergeCells count="16">
    <mergeCell ref="A8:E8"/>
    <mergeCell ref="A9:E9"/>
    <mergeCell ref="A1:B1"/>
    <mergeCell ref="A2:B2"/>
    <mergeCell ref="A4:B4"/>
    <mergeCell ref="A6:B6"/>
    <mergeCell ref="D3:E3"/>
    <mergeCell ref="A10:E10"/>
    <mergeCell ref="D4:E4"/>
    <mergeCell ref="A95:C95"/>
    <mergeCell ref="A12:A13"/>
    <mergeCell ref="B12:B13"/>
    <mergeCell ref="C12:C13"/>
    <mergeCell ref="D12:D13"/>
    <mergeCell ref="E12:E13"/>
    <mergeCell ref="A7:E7"/>
  </mergeCells>
  <printOptions/>
  <pageMargins left="0.7874015748031497" right="0.1968503937007874" top="0.3937007874015748" bottom="0.1968503937007874" header="0.3937007874015748" footer="0.5118110236220472"/>
  <pageSetup fitToHeight="100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2015-03-17T10:40:13Z</cp:lastPrinted>
  <dcterms:created xsi:type="dcterms:W3CDTF">2015-01-27T07:29:43Z</dcterms:created>
  <dcterms:modified xsi:type="dcterms:W3CDTF">2015-03-17T10:42:52Z</dcterms:modified>
  <cp:category/>
  <cp:version/>
  <cp:contentType/>
  <cp:contentStatus/>
</cp:coreProperties>
</file>